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humway\Documents\Misc\"/>
    </mc:Choice>
  </mc:AlternateContent>
  <xr:revisionPtr revIDLastSave="0" documentId="8_{565658CF-ACCA-4D24-8842-2A40DB56605A}" xr6:coauthVersionLast="40" xr6:coauthVersionMax="40" xr10:uidLastSave="{00000000-0000-0000-0000-000000000000}"/>
  <bookViews>
    <workbookView xWindow="-108" yWindow="-108" windowWidth="23256" windowHeight="12600" activeTab="2" xr2:uid="{00000000-000D-0000-FFFF-FFFF00000000}"/>
  </bookViews>
  <sheets>
    <sheet name="Income Statement" sheetId="1" r:id="rId1"/>
    <sheet name="Balance Sheet" sheetId="2" r:id="rId2"/>
    <sheet name="Statement of Cash Flow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E15" i="1"/>
  <c r="B21" i="2" l="1"/>
  <c r="B16" i="2"/>
  <c r="B11" i="2"/>
  <c r="B23" i="2" s="1"/>
  <c r="F10" i="1"/>
  <c r="E10" i="1"/>
  <c r="F8" i="1"/>
  <c r="E8" i="1"/>
  <c r="C12" i="1"/>
  <c r="C13" i="1" s="1"/>
  <c r="B12" i="1"/>
  <c r="B17" i="1" s="1"/>
  <c r="C17" i="1" l="1"/>
  <c r="C18" i="1" s="1"/>
  <c r="B18" i="1"/>
  <c r="B8" i="3"/>
  <c r="B14" i="3" s="1"/>
  <c r="B13" i="1"/>
  <c r="E12" i="1"/>
  <c r="E13" i="1" s="1"/>
  <c r="F12" i="1"/>
  <c r="F13" i="1" s="1"/>
  <c r="F17" i="1" l="1"/>
  <c r="F18" i="1" s="1"/>
  <c r="E17" i="1"/>
  <c r="E18" i="1" l="1"/>
  <c r="D8" i="3"/>
  <c r="D14" i="3" s="1"/>
</calcChain>
</file>

<file path=xl/sharedStrings.xml><?xml version="1.0" encoding="utf-8"?>
<sst xmlns="http://schemas.openxmlformats.org/spreadsheetml/2006/main" count="71" uniqueCount="63">
  <si>
    <t>Sales</t>
  </si>
  <si>
    <t>Cost of Goods Sold</t>
  </si>
  <si>
    <t>Gross Profit</t>
  </si>
  <si>
    <t>Operating Expenses</t>
  </si>
  <si>
    <t>Net Income (Loss)</t>
  </si>
  <si>
    <t>Month - Actual</t>
  </si>
  <si>
    <t>Month - Budget</t>
  </si>
  <si>
    <t>Year-to-Date Actual</t>
  </si>
  <si>
    <t>Year-to-Date Budget</t>
  </si>
  <si>
    <t>For the Month Ended:</t>
  </si>
  <si>
    <t>Gross Profit %</t>
  </si>
  <si>
    <t>Notes</t>
  </si>
  <si>
    <t xml:space="preserve">A summary income statement is a great way to </t>
  </si>
  <si>
    <t>see the results without getting overwhelmed by</t>
  </si>
  <si>
    <t>too many numbers</t>
  </si>
  <si>
    <t>Use metrics - such as the Gross Profit percentage or</t>
  </si>
  <si>
    <t>net income percentage to keep it simple. It's easier to</t>
  </si>
  <si>
    <t>remember one or two key numbers</t>
  </si>
  <si>
    <t>Net Income (Loss) %</t>
  </si>
  <si>
    <t xml:space="preserve">When you identify a variance, or potential problem </t>
  </si>
  <si>
    <t>using the summary information, you can then drill</t>
  </si>
  <si>
    <t>down and get into the details to solve the issue.</t>
  </si>
  <si>
    <t xml:space="preserve">Balance Sheet as of: </t>
  </si>
  <si>
    <t>Assets</t>
  </si>
  <si>
    <t>Liabilities</t>
  </si>
  <si>
    <t>Equity</t>
  </si>
  <si>
    <t>Cash</t>
  </si>
  <si>
    <t>Accounts Receivable</t>
  </si>
  <si>
    <t>Inventory</t>
  </si>
  <si>
    <t>Fixed Assets</t>
  </si>
  <si>
    <t>Accounts Payable</t>
  </si>
  <si>
    <t>Loans due to Bank</t>
  </si>
  <si>
    <t>Common stock</t>
  </si>
  <si>
    <t>Retained Earnings</t>
  </si>
  <si>
    <t>Total Assets</t>
  </si>
  <si>
    <t>Total Liabilities</t>
  </si>
  <si>
    <t>Total Equity</t>
  </si>
  <si>
    <t xml:space="preserve">The balance sheet is a listing of what you own (assets) and what you </t>
  </si>
  <si>
    <t xml:space="preserve">owe (liabilities).  The difference between the two is Equity.  </t>
  </si>
  <si>
    <t>Simple Cash Flow Statement</t>
  </si>
  <si>
    <t xml:space="preserve">First, this is modified Cash Flow statement. It does not </t>
  </si>
  <si>
    <t>include all of the bells and whistles you would find in a</t>
  </si>
  <si>
    <t>Assets minus Liabilities = Equity (otherwise known as Net Worth). This is different</t>
  </si>
  <si>
    <t>The balance sheet reports on a lot of items that eat up cash: inventory and accounts</t>
  </si>
  <si>
    <t>receivable, for example. By watching these accounts you'll be monitoring cash flow.</t>
  </si>
  <si>
    <t xml:space="preserve">Understatement of the year: it's important to not run out of cash.  </t>
  </si>
  <si>
    <t xml:space="preserve">when making loan decisions. </t>
  </si>
  <si>
    <t>This schedule is a 'practical' cash flow statement. It starts with</t>
  </si>
  <si>
    <t xml:space="preserve">net income and adjusts it to include many balance sheet items that </t>
  </si>
  <si>
    <t>consume cash: increases in inventory, accounts receivable and fixed assets.</t>
  </si>
  <si>
    <t xml:space="preserve">These items are most often overlooked, and have the biggest negative </t>
  </si>
  <si>
    <t>impact on your cash flow.</t>
  </si>
  <si>
    <t xml:space="preserve">full cash flow statement. </t>
  </si>
  <si>
    <t>Less Principal paid on debt</t>
  </si>
  <si>
    <t>Less Fixed Assets paid in Cash</t>
  </si>
  <si>
    <t>Less Increase in A/R and Inventory</t>
  </si>
  <si>
    <t>Modified Cash Flow</t>
  </si>
  <si>
    <t>In this example, you can see how Net Income can turn into NEGATIVE</t>
  </si>
  <si>
    <t>cash flow in a hurry. Monitor the balance sheet - don't run out of cash!</t>
  </si>
  <si>
    <t>Beer Business Finance</t>
  </si>
  <si>
    <t>Simple Distributor Income Statement</t>
  </si>
  <si>
    <t>Simple Distributor Balance Sheet</t>
  </si>
  <si>
    <t>from the value of your business,  but Equity it is a useful measurement for the banks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</si>
</sst>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i/>
      <sz val="11"/>
      <color theme="1"/>
      <name val="Calibri"/>
      <family val="2"/>
    </font>
    <font>
      <u val="singleAccounting"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14" fontId="2" fillId="0" borderId="0" xfId="0" applyNumberFormat="1" applyFont="1"/>
    <xf numFmtId="9" fontId="0" fillId="0" borderId="0" xfId="2" applyFont="1"/>
    <xf numFmtId="164" fontId="0" fillId="0" borderId="0" xfId="1" applyNumberFormat="1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164" fontId="5" fillId="0" borderId="0" xfId="1" applyNumberFormat="1" applyFont="1"/>
    <xf numFmtId="164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zoomScale="120" zoomScaleNormal="120" workbookViewId="0">
      <selection activeCell="E18" sqref="E18"/>
    </sheetView>
  </sheetViews>
  <sheetFormatPr defaultRowHeight="14.4" x14ac:dyDescent="0.3"/>
  <cols>
    <col min="1" max="1" width="21.109375" customWidth="1"/>
    <col min="2" max="2" width="16.33203125" customWidth="1"/>
    <col min="3" max="3" width="15.6640625" customWidth="1"/>
    <col min="4" max="4" width="4.44140625" customWidth="1"/>
    <col min="5" max="5" width="18.6640625" bestFit="1" customWidth="1"/>
    <col min="6" max="6" width="21.6640625" customWidth="1"/>
  </cols>
  <sheetData>
    <row r="1" spans="1:8" x14ac:dyDescent="0.3">
      <c r="A1" t="s">
        <v>59</v>
      </c>
    </row>
    <row r="2" spans="1:8" x14ac:dyDescent="0.3">
      <c r="A2" t="s">
        <v>60</v>
      </c>
    </row>
    <row r="4" spans="1:8" x14ac:dyDescent="0.3">
      <c r="A4" s="5" t="s">
        <v>9</v>
      </c>
      <c r="B4" s="2">
        <v>43646</v>
      </c>
    </row>
    <row r="6" spans="1:8" x14ac:dyDescent="0.3">
      <c r="B6" s="7" t="s">
        <v>5</v>
      </c>
      <c r="C6" s="7" t="s">
        <v>6</v>
      </c>
      <c r="D6" s="7"/>
      <c r="E6" s="7" t="s">
        <v>7</v>
      </c>
      <c r="F6" s="7" t="s">
        <v>8</v>
      </c>
      <c r="H6" s="1" t="s">
        <v>11</v>
      </c>
    </row>
    <row r="7" spans="1:8" x14ac:dyDescent="0.3">
      <c r="H7" t="s">
        <v>12</v>
      </c>
    </row>
    <row r="8" spans="1:8" x14ac:dyDescent="0.3">
      <c r="A8" t="s">
        <v>0</v>
      </c>
      <c r="B8" s="4">
        <v>425000</v>
      </c>
      <c r="C8" s="4">
        <v>400000</v>
      </c>
      <c r="E8" s="4">
        <f>B8*6</f>
        <v>2550000</v>
      </c>
      <c r="F8" s="4">
        <f>C8*6</f>
        <v>2400000</v>
      </c>
      <c r="H8" t="s">
        <v>13</v>
      </c>
    </row>
    <row r="9" spans="1:8" x14ac:dyDescent="0.3">
      <c r="B9" s="4"/>
      <c r="C9" s="4"/>
      <c r="E9" s="4"/>
      <c r="F9" s="4"/>
      <c r="H9" t="s">
        <v>14</v>
      </c>
    </row>
    <row r="10" spans="1:8" x14ac:dyDescent="0.3">
      <c r="A10" t="s">
        <v>1</v>
      </c>
      <c r="B10" s="4">
        <v>315000</v>
      </c>
      <c r="C10" s="4">
        <v>300000</v>
      </c>
      <c r="E10" s="4">
        <f>B10*6</f>
        <v>1890000</v>
      </c>
      <c r="F10" s="4">
        <f>C10*6</f>
        <v>1800000</v>
      </c>
    </row>
    <row r="11" spans="1:8" x14ac:dyDescent="0.3">
      <c r="B11" s="4"/>
      <c r="C11" s="4"/>
      <c r="E11" s="4"/>
      <c r="F11" s="4"/>
      <c r="H11" t="s">
        <v>15</v>
      </c>
    </row>
    <row r="12" spans="1:8" x14ac:dyDescent="0.3">
      <c r="A12" t="s">
        <v>2</v>
      </c>
      <c r="B12" s="4">
        <f>B8-B10</f>
        <v>110000</v>
      </c>
      <c r="C12" s="4">
        <f>C8-C10</f>
        <v>100000</v>
      </c>
      <c r="E12" s="4">
        <f>E8-E10</f>
        <v>660000</v>
      </c>
      <c r="F12" s="4">
        <f>F8-F10</f>
        <v>600000</v>
      </c>
      <c r="H12" t="s">
        <v>16</v>
      </c>
    </row>
    <row r="13" spans="1:8" x14ac:dyDescent="0.3">
      <c r="A13" s="6" t="s">
        <v>10</v>
      </c>
      <c r="B13" s="3">
        <f>B12/B8</f>
        <v>0.25882352941176473</v>
      </c>
      <c r="C13" s="3">
        <f>C12/C8</f>
        <v>0.25</v>
      </c>
      <c r="E13" s="3">
        <f>E12/E8</f>
        <v>0.25882352941176473</v>
      </c>
      <c r="F13" s="3">
        <f>F12/F8</f>
        <v>0.25</v>
      </c>
      <c r="H13" t="s">
        <v>17</v>
      </c>
    </row>
    <row r="15" spans="1:8" x14ac:dyDescent="0.3">
      <c r="A15" t="s">
        <v>3</v>
      </c>
      <c r="B15" s="4">
        <v>85000</v>
      </c>
      <c r="C15" s="4">
        <v>70000</v>
      </c>
      <c r="E15" s="4">
        <f>B15*6</f>
        <v>510000</v>
      </c>
      <c r="F15" s="4">
        <f>C15*6</f>
        <v>420000</v>
      </c>
      <c r="H15" t="s">
        <v>19</v>
      </c>
    </row>
    <row r="16" spans="1:8" x14ac:dyDescent="0.3">
      <c r="H16" t="s">
        <v>20</v>
      </c>
    </row>
    <row r="17" spans="1:8" x14ac:dyDescent="0.3">
      <c r="A17" t="s">
        <v>4</v>
      </c>
      <c r="B17" s="4">
        <f>B12-B15</f>
        <v>25000</v>
      </c>
      <c r="C17" s="4">
        <f>C12-C15</f>
        <v>30000</v>
      </c>
      <c r="E17" s="4">
        <f>E12-E15</f>
        <v>150000</v>
      </c>
      <c r="F17" s="4">
        <f>F12-F15</f>
        <v>180000</v>
      </c>
      <c r="H17" t="s">
        <v>21</v>
      </c>
    </row>
    <row r="18" spans="1:8" x14ac:dyDescent="0.3">
      <c r="A18" s="6" t="s">
        <v>18</v>
      </c>
      <c r="B18" s="3">
        <f>B17/B8</f>
        <v>5.8823529411764705E-2</v>
      </c>
      <c r="C18" s="3">
        <f>C17/C8</f>
        <v>7.4999999999999997E-2</v>
      </c>
      <c r="E18" s="3">
        <f>E17/E8</f>
        <v>5.8823529411764705E-2</v>
      </c>
      <c r="F18" s="3">
        <f>F17/F8</f>
        <v>7.4999999999999997E-2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"/>
  <sheetViews>
    <sheetView zoomScale="120" zoomScaleNormal="120" workbookViewId="0">
      <selection activeCell="B5" sqref="B5"/>
    </sheetView>
  </sheetViews>
  <sheetFormatPr defaultRowHeight="14.4" x14ac:dyDescent="0.3"/>
  <cols>
    <col min="1" max="1" width="32.44140625" bestFit="1" customWidth="1"/>
    <col min="2" max="2" width="15" bestFit="1" customWidth="1"/>
  </cols>
  <sheetData>
    <row r="1" spans="1:4" x14ac:dyDescent="0.3">
      <c r="A1" t="s">
        <v>59</v>
      </c>
    </row>
    <row r="2" spans="1:4" x14ac:dyDescent="0.3">
      <c r="A2" t="s">
        <v>61</v>
      </c>
    </row>
    <row r="4" spans="1:4" x14ac:dyDescent="0.3">
      <c r="A4" s="5" t="s">
        <v>22</v>
      </c>
      <c r="B4" s="2">
        <v>43646</v>
      </c>
      <c r="D4" s="5" t="s">
        <v>11</v>
      </c>
    </row>
    <row r="6" spans="1:4" x14ac:dyDescent="0.3">
      <c r="A6" s="5" t="s">
        <v>23</v>
      </c>
    </row>
    <row r="7" spans="1:4" x14ac:dyDescent="0.3">
      <c r="A7" t="s">
        <v>26</v>
      </c>
      <c r="B7" s="4">
        <v>15000</v>
      </c>
      <c r="D7" t="s">
        <v>37</v>
      </c>
    </row>
    <row r="8" spans="1:4" x14ac:dyDescent="0.3">
      <c r="A8" t="s">
        <v>27</v>
      </c>
      <c r="B8" s="4">
        <v>250000</v>
      </c>
      <c r="D8" t="s">
        <v>38</v>
      </c>
    </row>
    <row r="9" spans="1:4" x14ac:dyDescent="0.3">
      <c r="A9" t="s">
        <v>28</v>
      </c>
      <c r="B9" s="4">
        <v>200000</v>
      </c>
    </row>
    <row r="10" spans="1:4" ht="16.2" x14ac:dyDescent="0.45">
      <c r="A10" t="s">
        <v>29</v>
      </c>
      <c r="B10" s="8">
        <v>2500000</v>
      </c>
      <c r="D10" t="s">
        <v>42</v>
      </c>
    </row>
    <row r="11" spans="1:4" x14ac:dyDescent="0.3">
      <c r="A11" t="s">
        <v>34</v>
      </c>
      <c r="B11" s="4">
        <f>SUM(B7:B10)</f>
        <v>2965000</v>
      </c>
      <c r="D11" t="s">
        <v>62</v>
      </c>
    </row>
    <row r="12" spans="1:4" x14ac:dyDescent="0.3">
      <c r="B12" s="4"/>
      <c r="D12" t="s">
        <v>46</v>
      </c>
    </row>
    <row r="13" spans="1:4" x14ac:dyDescent="0.3">
      <c r="A13" s="5" t="s">
        <v>24</v>
      </c>
      <c r="B13" s="4"/>
    </row>
    <row r="14" spans="1:4" x14ac:dyDescent="0.3">
      <c r="A14" t="s">
        <v>30</v>
      </c>
      <c r="B14" s="4">
        <v>350000</v>
      </c>
      <c r="D14" t="s">
        <v>43</v>
      </c>
    </row>
    <row r="15" spans="1:4" ht="16.2" x14ac:dyDescent="0.45">
      <c r="A15" t="s">
        <v>31</v>
      </c>
      <c r="B15" s="8">
        <v>2100000</v>
      </c>
      <c r="D15" t="s">
        <v>44</v>
      </c>
    </row>
    <row r="16" spans="1:4" x14ac:dyDescent="0.3">
      <c r="A16" t="s">
        <v>35</v>
      </c>
      <c r="B16" s="4">
        <f>SUM(B14:B15)</f>
        <v>2450000</v>
      </c>
      <c r="D16" t="s">
        <v>45</v>
      </c>
    </row>
    <row r="17" spans="1:2" x14ac:dyDescent="0.3">
      <c r="B17" s="4"/>
    </row>
    <row r="18" spans="1:2" x14ac:dyDescent="0.3">
      <c r="A18" s="5" t="s">
        <v>25</v>
      </c>
      <c r="B18" s="4"/>
    </row>
    <row r="19" spans="1:2" x14ac:dyDescent="0.3">
      <c r="A19" t="s">
        <v>32</v>
      </c>
      <c r="B19" s="4">
        <v>25000</v>
      </c>
    </row>
    <row r="20" spans="1:2" ht="16.2" x14ac:dyDescent="0.45">
      <c r="A20" t="s">
        <v>33</v>
      </c>
      <c r="B20" s="8">
        <v>490000</v>
      </c>
    </row>
    <row r="21" spans="1:2" x14ac:dyDescent="0.3">
      <c r="A21" t="s">
        <v>36</v>
      </c>
      <c r="B21" s="4">
        <f>SUM(B19:B20)</f>
        <v>515000</v>
      </c>
    </row>
    <row r="23" spans="1:2" x14ac:dyDescent="0.3">
      <c r="B23" s="9">
        <f>B11-B16-B21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tabSelected="1" zoomScale="120" zoomScaleNormal="120" workbookViewId="0">
      <selection activeCell="D14" sqref="D14"/>
    </sheetView>
  </sheetViews>
  <sheetFormatPr defaultRowHeight="14.4" x14ac:dyDescent="0.3"/>
  <cols>
    <col min="1" max="1" width="31.88671875" bestFit="1" customWidth="1"/>
    <col min="2" max="2" width="14.33203125" bestFit="1" customWidth="1"/>
    <col min="3" max="3" width="6.33203125" bestFit="1" customWidth="1"/>
    <col min="4" max="4" width="18.6640625" bestFit="1" customWidth="1"/>
  </cols>
  <sheetData>
    <row r="1" spans="1:6" x14ac:dyDescent="0.3">
      <c r="A1" t="s">
        <v>59</v>
      </c>
    </row>
    <row r="2" spans="1:6" x14ac:dyDescent="0.3">
      <c r="A2" t="s">
        <v>39</v>
      </c>
    </row>
    <row r="4" spans="1:6" x14ac:dyDescent="0.3">
      <c r="A4" s="5" t="s">
        <v>9</v>
      </c>
      <c r="B4" s="2">
        <v>43646</v>
      </c>
      <c r="C4" s="5"/>
    </row>
    <row r="6" spans="1:6" x14ac:dyDescent="0.3">
      <c r="B6" s="7" t="s">
        <v>5</v>
      </c>
      <c r="C6" s="7"/>
      <c r="D6" s="7" t="s">
        <v>7</v>
      </c>
      <c r="F6" s="5" t="s">
        <v>11</v>
      </c>
    </row>
    <row r="8" spans="1:6" x14ac:dyDescent="0.3">
      <c r="A8" t="s">
        <v>4</v>
      </c>
      <c r="B8" s="4">
        <f>'Income Statement'!B17</f>
        <v>25000</v>
      </c>
      <c r="C8" s="4"/>
      <c r="D8" s="4">
        <f>'Income Statement'!E17</f>
        <v>150000</v>
      </c>
      <c r="F8" t="s">
        <v>40</v>
      </c>
    </row>
    <row r="9" spans="1:6" x14ac:dyDescent="0.3">
      <c r="B9" s="4"/>
      <c r="C9" s="4"/>
      <c r="D9" s="4"/>
      <c r="F9" t="s">
        <v>41</v>
      </c>
    </row>
    <row r="10" spans="1:6" x14ac:dyDescent="0.3">
      <c r="A10" t="s">
        <v>53</v>
      </c>
      <c r="B10" s="4">
        <v>-7500</v>
      </c>
      <c r="C10" s="4"/>
      <c r="D10" s="4">
        <v>-90000</v>
      </c>
      <c r="F10" t="s">
        <v>52</v>
      </c>
    </row>
    <row r="11" spans="1:6" x14ac:dyDescent="0.3">
      <c r="A11" t="s">
        <v>54</v>
      </c>
      <c r="B11" s="4">
        <v>-10000</v>
      </c>
      <c r="C11" s="4"/>
      <c r="D11" s="4">
        <v>-25000</v>
      </c>
    </row>
    <row r="12" spans="1:6" ht="16.2" x14ac:dyDescent="0.45">
      <c r="A12" t="s">
        <v>55</v>
      </c>
      <c r="B12" s="8">
        <v>-15000</v>
      </c>
      <c r="C12" s="8"/>
      <c r="D12" s="8">
        <v>-25000</v>
      </c>
      <c r="F12" t="s">
        <v>47</v>
      </c>
    </row>
    <row r="13" spans="1:6" x14ac:dyDescent="0.3">
      <c r="B13" s="4"/>
      <c r="C13" s="4"/>
      <c r="D13" s="4"/>
      <c r="F13" t="s">
        <v>48</v>
      </c>
    </row>
    <row r="14" spans="1:6" x14ac:dyDescent="0.3">
      <c r="A14" t="s">
        <v>56</v>
      </c>
      <c r="B14" s="4">
        <f>SUM(B8:B12)</f>
        <v>-7500</v>
      </c>
      <c r="C14" s="4"/>
      <c r="D14" s="4">
        <f t="shared" ref="D14" si="0">SUM(D8:D12)</f>
        <v>10000</v>
      </c>
      <c r="F14" t="s">
        <v>49</v>
      </c>
    </row>
    <row r="15" spans="1:6" x14ac:dyDescent="0.3">
      <c r="F15" t="s">
        <v>50</v>
      </c>
    </row>
    <row r="16" spans="1:6" x14ac:dyDescent="0.3">
      <c r="F16" t="s">
        <v>51</v>
      </c>
    </row>
    <row r="18" spans="6:6" x14ac:dyDescent="0.3">
      <c r="F18" s="5" t="s">
        <v>57</v>
      </c>
    </row>
    <row r="19" spans="6:6" x14ac:dyDescent="0.3">
      <c r="F19" s="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Shumway, Kary</dc:creator>
  <cp:lastModifiedBy>Kary Shumway</cp:lastModifiedBy>
  <dcterms:created xsi:type="dcterms:W3CDTF">2017-12-10T14:22:22Z</dcterms:created>
  <dcterms:modified xsi:type="dcterms:W3CDTF">2019-02-17T21:25:26Z</dcterms:modified>
</cp:coreProperties>
</file>