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BBF Files\"/>
    </mc:Choice>
  </mc:AlternateContent>
  <xr:revisionPtr revIDLastSave="0" documentId="13_ncr:1_{E3BEAE61-960F-4CA3-A69E-CDD9706A5412}" xr6:coauthVersionLast="47" xr6:coauthVersionMax="47" xr10:uidLastSave="{00000000-0000-0000-0000-000000000000}"/>
  <bookViews>
    <workbookView xWindow="-120" yWindow="-120" windowWidth="29040" windowHeight="15720" xr2:uid="{A839B0DB-40C3-4A37-8D46-6B7360C7B9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/>
  <c r="D40" i="1" s="1"/>
  <c r="E40" i="1" s="1"/>
  <c r="D38" i="1"/>
  <c r="E38" i="1"/>
  <c r="D39" i="1"/>
  <c r="E39" i="1"/>
  <c r="D37" i="1"/>
  <c r="E37" i="1" s="1"/>
  <c r="D36" i="1"/>
  <c r="E36" i="1" s="1"/>
  <c r="C33" i="1"/>
  <c r="B33" i="1"/>
  <c r="D31" i="1"/>
  <c r="E31" i="1"/>
  <c r="D32" i="1"/>
  <c r="E32" i="1"/>
  <c r="D30" i="1"/>
  <c r="E30" i="1" s="1"/>
  <c r="D29" i="1"/>
  <c r="E29" i="1" s="1"/>
  <c r="C19" i="1"/>
  <c r="D19" i="1"/>
  <c r="E19" i="1" s="1"/>
  <c r="B19" i="1"/>
  <c r="D17" i="1"/>
  <c r="E17" i="1"/>
  <c r="D18" i="1"/>
  <c r="E18" i="1"/>
  <c r="D16" i="1"/>
  <c r="E16" i="1" s="1"/>
  <c r="D15" i="1"/>
  <c r="E15" i="1" s="1"/>
  <c r="C26" i="1"/>
  <c r="B26" i="1"/>
  <c r="D24" i="1"/>
  <c r="E24" i="1" s="1"/>
  <c r="D25" i="1"/>
  <c r="E25" i="1" s="1"/>
  <c r="D23" i="1"/>
  <c r="E23" i="1" s="1"/>
  <c r="D22" i="1"/>
  <c r="E22" i="1" s="1"/>
  <c r="E12" i="1"/>
  <c r="C12" i="1"/>
  <c r="D12" i="1"/>
  <c r="B12" i="1"/>
  <c r="D8" i="1"/>
  <c r="E8" i="1" s="1"/>
  <c r="D9" i="1"/>
  <c r="E9" i="1" s="1"/>
  <c r="D10" i="1"/>
  <c r="E10" i="1"/>
  <c r="D11" i="1"/>
  <c r="E11" i="1"/>
  <c r="E7" i="1"/>
  <c r="D7" i="1"/>
  <c r="D33" i="1" l="1"/>
  <c r="E33" i="1" s="1"/>
  <c r="D26" i="1"/>
  <c r="E26" i="1" s="1"/>
</calcChain>
</file>

<file path=xl/sharedStrings.xml><?xml version="1.0" encoding="utf-8"?>
<sst xmlns="http://schemas.openxmlformats.org/spreadsheetml/2006/main" count="32" uniqueCount="26">
  <si>
    <t>Selling Expenses</t>
  </si>
  <si>
    <t>Delivery Expenses</t>
  </si>
  <si>
    <t>Merchansidising Expenses</t>
  </si>
  <si>
    <t>Admin Expenses</t>
  </si>
  <si>
    <t>Payroll</t>
  </si>
  <si>
    <t>Vehicle Expense</t>
  </si>
  <si>
    <t>Cell Phone</t>
  </si>
  <si>
    <t>Travel</t>
  </si>
  <si>
    <t>Meals</t>
  </si>
  <si>
    <t>Supplies</t>
  </si>
  <si>
    <t xml:space="preserve">Fuel </t>
  </si>
  <si>
    <t>Vehicle Maintenance</t>
  </si>
  <si>
    <t>Vehicle Lease</t>
  </si>
  <si>
    <t>Professional Fees</t>
  </si>
  <si>
    <t>Office Supplies</t>
  </si>
  <si>
    <t>Phone / Internet</t>
  </si>
  <si>
    <t>Warehouse</t>
  </si>
  <si>
    <t>Utilities - Electric</t>
  </si>
  <si>
    <t>Utilities - Gas, Oil</t>
  </si>
  <si>
    <t>Rent - Equipment</t>
  </si>
  <si>
    <t>YTD 20X3</t>
  </si>
  <si>
    <t>YTD Oct 20X4</t>
  </si>
  <si>
    <t>Variance $</t>
  </si>
  <si>
    <t>Variance %</t>
  </si>
  <si>
    <t>Beer Wholesaler - YTD OPEX Comparison</t>
  </si>
  <si>
    <t>www.bbfassociation.org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</si>
</sst>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6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2" applyNumberFormat="1" applyFont="1"/>
    <xf numFmtId="166" fontId="0" fillId="0" borderId="0" xfId="1" applyNumberFormat="1" applyFont="1"/>
    <xf numFmtId="166" fontId="3" fillId="0" borderId="0" xfId="1" applyNumberFormat="1" applyFont="1"/>
    <xf numFmtId="0" fontId="2" fillId="0" borderId="0" xfId="0" applyFont="1" applyAlignment="1">
      <alignment horizontal="center"/>
    </xf>
    <xf numFmtId="0" fontId="4" fillId="0" borderId="0" xfId="3"/>
    <xf numFmtId="0" fontId="2" fillId="0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bfassoci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D7806-9900-43B6-A678-2DF2EC2D808C}">
  <dimension ref="A1:E40"/>
  <sheetViews>
    <sheetView tabSelected="1" zoomScale="110" zoomScaleNormal="110" workbookViewId="0">
      <selection activeCell="I22" sqref="I22"/>
    </sheetView>
  </sheetViews>
  <sheetFormatPr defaultRowHeight="15" x14ac:dyDescent="0.25"/>
  <cols>
    <col min="1" max="1" width="24.7109375" bestFit="1" customWidth="1"/>
    <col min="2" max="2" width="19.5703125" customWidth="1"/>
    <col min="3" max="3" width="16.7109375" customWidth="1"/>
    <col min="4" max="4" width="15.28515625" customWidth="1"/>
    <col min="5" max="5" width="15.42578125" customWidth="1"/>
  </cols>
  <sheetData>
    <row r="1" spans="1:5" x14ac:dyDescent="0.25">
      <c r="A1" s="1" t="s">
        <v>24</v>
      </c>
    </row>
    <row r="2" spans="1:5" x14ac:dyDescent="0.25">
      <c r="A2" s="6" t="s">
        <v>25</v>
      </c>
    </row>
    <row r="5" spans="1:5" x14ac:dyDescent="0.25">
      <c r="B5" s="5" t="s">
        <v>20</v>
      </c>
      <c r="C5" s="5" t="s">
        <v>21</v>
      </c>
      <c r="D5" s="7" t="s">
        <v>22</v>
      </c>
      <c r="E5" s="7" t="s">
        <v>23</v>
      </c>
    </row>
    <row r="6" spans="1:5" x14ac:dyDescent="0.25">
      <c r="A6" s="1" t="s">
        <v>0</v>
      </c>
    </row>
    <row r="7" spans="1:5" x14ac:dyDescent="0.25">
      <c r="A7" t="s">
        <v>4</v>
      </c>
      <c r="B7" s="3">
        <v>892000</v>
      </c>
      <c r="C7" s="3">
        <v>941000</v>
      </c>
      <c r="D7" s="3">
        <f>C7-B7</f>
        <v>49000</v>
      </c>
      <c r="E7" s="2">
        <f>D7/B7</f>
        <v>5.4932735426008968E-2</v>
      </c>
    </row>
    <row r="8" spans="1:5" x14ac:dyDescent="0.25">
      <c r="A8" t="s">
        <v>5</v>
      </c>
      <c r="B8" s="3">
        <v>86500</v>
      </c>
      <c r="C8" s="3">
        <v>102100</v>
      </c>
      <c r="D8" s="3">
        <f t="shared" ref="D8:D11" si="0">C8-B8</f>
        <v>15600</v>
      </c>
      <c r="E8" s="2">
        <f t="shared" ref="E8:E12" si="1">D8/B8</f>
        <v>0.18034682080924855</v>
      </c>
    </row>
    <row r="9" spans="1:5" x14ac:dyDescent="0.25">
      <c r="A9" t="s">
        <v>6</v>
      </c>
      <c r="B9" s="3">
        <v>65500</v>
      </c>
      <c r="C9" s="3">
        <v>72000</v>
      </c>
      <c r="D9" s="3">
        <f t="shared" si="0"/>
        <v>6500</v>
      </c>
      <c r="E9" s="2">
        <f t="shared" si="1"/>
        <v>9.9236641221374045E-2</v>
      </c>
    </row>
    <row r="10" spans="1:5" x14ac:dyDescent="0.25">
      <c r="A10" t="s">
        <v>7</v>
      </c>
      <c r="B10" s="3">
        <v>27000</v>
      </c>
      <c r="C10" s="3">
        <v>24000</v>
      </c>
      <c r="D10" s="3">
        <f t="shared" si="0"/>
        <v>-3000</v>
      </c>
      <c r="E10" s="2">
        <f t="shared" si="1"/>
        <v>-0.1111111111111111</v>
      </c>
    </row>
    <row r="11" spans="1:5" ht="17.25" x14ac:dyDescent="0.4">
      <c r="A11" t="s">
        <v>8</v>
      </c>
      <c r="B11" s="4">
        <v>41000</v>
      </c>
      <c r="C11" s="4">
        <v>49500</v>
      </c>
      <c r="D11" s="4">
        <f t="shared" si="0"/>
        <v>8500</v>
      </c>
      <c r="E11" s="2">
        <f t="shared" si="1"/>
        <v>0.2073170731707317</v>
      </c>
    </row>
    <row r="12" spans="1:5" x14ac:dyDescent="0.25">
      <c r="B12" s="3">
        <f>SUM(B7:B11)</f>
        <v>1112000</v>
      </c>
      <c r="C12" s="3">
        <f t="shared" ref="C12:D12" si="2">SUM(C7:C11)</f>
        <v>1188600</v>
      </c>
      <c r="D12" s="3">
        <f t="shared" si="2"/>
        <v>76600</v>
      </c>
      <c r="E12" s="2">
        <f t="shared" si="1"/>
        <v>6.8884892086330932E-2</v>
      </c>
    </row>
    <row r="14" spans="1:5" x14ac:dyDescent="0.25">
      <c r="A14" s="1" t="s">
        <v>1</v>
      </c>
    </row>
    <row r="15" spans="1:5" x14ac:dyDescent="0.25">
      <c r="A15" t="s">
        <v>4</v>
      </c>
      <c r="B15" s="3">
        <v>645000</v>
      </c>
      <c r="C15" s="3">
        <v>656000</v>
      </c>
      <c r="D15" s="3">
        <f>C15-B15</f>
        <v>11000</v>
      </c>
      <c r="E15" s="2">
        <f>D15/B15</f>
        <v>1.7054263565891473E-2</v>
      </c>
    </row>
    <row r="16" spans="1:5" x14ac:dyDescent="0.25">
      <c r="A16" t="s">
        <v>10</v>
      </c>
      <c r="B16" s="3">
        <v>137400</v>
      </c>
      <c r="C16" s="3">
        <v>152500</v>
      </c>
      <c r="D16" s="3">
        <f t="shared" ref="D16" si="3">C16-B16</f>
        <v>15100</v>
      </c>
      <c r="E16" s="2">
        <f t="shared" ref="E16" si="4">D16/B16</f>
        <v>0.1098981077147016</v>
      </c>
    </row>
    <row r="17" spans="1:5" x14ac:dyDescent="0.25">
      <c r="A17" t="s">
        <v>11</v>
      </c>
      <c r="B17" s="3">
        <v>64000</v>
      </c>
      <c r="C17" s="3">
        <v>81500</v>
      </c>
      <c r="D17" s="3">
        <f>C17-B17</f>
        <v>17500</v>
      </c>
      <c r="E17" s="2">
        <f>D17/B17</f>
        <v>0.2734375</v>
      </c>
    </row>
    <row r="18" spans="1:5" ht="17.25" x14ac:dyDescent="0.4">
      <c r="A18" t="s">
        <v>12</v>
      </c>
      <c r="B18" s="4">
        <v>157500</v>
      </c>
      <c r="C18" s="4">
        <v>162500</v>
      </c>
      <c r="D18" s="4">
        <f t="shared" ref="D18" si="5">C18-B18</f>
        <v>5000</v>
      </c>
      <c r="E18" s="2">
        <f t="shared" ref="E18:E19" si="6">D18/B18</f>
        <v>3.1746031746031744E-2</v>
      </c>
    </row>
    <row r="19" spans="1:5" x14ac:dyDescent="0.25">
      <c r="B19" s="3">
        <f>SUM(B15:B18)</f>
        <v>1003900</v>
      </c>
      <c r="C19" s="3">
        <f t="shared" ref="C19:D19" si="7">SUM(C15:C18)</f>
        <v>1052500</v>
      </c>
      <c r="D19" s="3">
        <f t="shared" si="7"/>
        <v>48600</v>
      </c>
      <c r="E19" s="2">
        <f t="shared" si="6"/>
        <v>4.8411196334296247E-2</v>
      </c>
    </row>
    <row r="21" spans="1:5" x14ac:dyDescent="0.25">
      <c r="A21" s="1" t="s">
        <v>2</v>
      </c>
    </row>
    <row r="22" spans="1:5" x14ac:dyDescent="0.25">
      <c r="A22" t="s">
        <v>4</v>
      </c>
      <c r="B22" s="3">
        <v>214000</v>
      </c>
      <c r="C22" s="3">
        <v>225400</v>
      </c>
      <c r="D22" s="3">
        <f>C22-B22</f>
        <v>11400</v>
      </c>
      <c r="E22" s="2">
        <f>D22/B22</f>
        <v>5.3271028037383178E-2</v>
      </c>
    </row>
    <row r="23" spans="1:5" x14ac:dyDescent="0.25">
      <c r="A23" t="s">
        <v>5</v>
      </c>
      <c r="B23" s="3">
        <v>25600</v>
      </c>
      <c r="C23" s="3">
        <v>29200</v>
      </c>
      <c r="D23" s="3">
        <f t="shared" ref="D23:D24" si="8">C23-B23</f>
        <v>3600</v>
      </c>
      <c r="E23" s="2">
        <f t="shared" ref="E23:E24" si="9">D23/B23</f>
        <v>0.140625</v>
      </c>
    </row>
    <row r="24" spans="1:5" x14ac:dyDescent="0.25">
      <c r="A24" t="s">
        <v>6</v>
      </c>
      <c r="B24" s="3">
        <v>11000</v>
      </c>
      <c r="C24" s="3">
        <v>11700</v>
      </c>
      <c r="D24" s="3">
        <f t="shared" si="8"/>
        <v>700</v>
      </c>
      <c r="E24" s="2">
        <f t="shared" si="9"/>
        <v>6.363636363636363E-2</v>
      </c>
    </row>
    <row r="25" spans="1:5" ht="17.25" x14ac:dyDescent="0.4">
      <c r="A25" t="s">
        <v>9</v>
      </c>
      <c r="B25" s="4">
        <v>7500</v>
      </c>
      <c r="C25" s="4">
        <v>8150</v>
      </c>
      <c r="D25" s="4">
        <f t="shared" ref="D25:D27" si="10">C25-B25</f>
        <v>650</v>
      </c>
      <c r="E25" s="2">
        <f t="shared" ref="E25:E27" si="11">D25/B25</f>
        <v>8.666666666666667E-2</v>
      </c>
    </row>
    <row r="26" spans="1:5" x14ac:dyDescent="0.25">
      <c r="B26" s="3">
        <f>SUM(B22:B25)</f>
        <v>258100</v>
      </c>
      <c r="C26" s="3">
        <f>SUM(C22:C25)</f>
        <v>274450</v>
      </c>
      <c r="D26" s="3">
        <f t="shared" si="10"/>
        <v>16350</v>
      </c>
      <c r="E26" s="2">
        <f t="shared" si="11"/>
        <v>6.3347539713289422E-2</v>
      </c>
    </row>
    <row r="27" spans="1:5" x14ac:dyDescent="0.25">
      <c r="D27" s="3"/>
      <c r="E27" s="2"/>
    </row>
    <row r="28" spans="1:5" x14ac:dyDescent="0.25">
      <c r="A28" s="1" t="s">
        <v>16</v>
      </c>
    </row>
    <row r="29" spans="1:5" x14ac:dyDescent="0.25">
      <c r="A29" t="s">
        <v>4</v>
      </c>
      <c r="B29" s="3">
        <v>106500</v>
      </c>
      <c r="C29" s="3">
        <v>111200</v>
      </c>
      <c r="D29" s="3">
        <f>C29-B29</f>
        <v>4700</v>
      </c>
      <c r="E29" s="2">
        <f>D29/B29</f>
        <v>4.4131455399061034E-2</v>
      </c>
    </row>
    <row r="30" spans="1:5" x14ac:dyDescent="0.25">
      <c r="A30" t="s">
        <v>19</v>
      </c>
      <c r="B30" s="3">
        <v>13000</v>
      </c>
      <c r="C30" s="3">
        <v>13000</v>
      </c>
      <c r="D30" s="3">
        <f t="shared" ref="D30:D31" si="12">C30-B30</f>
        <v>0</v>
      </c>
      <c r="E30" s="2">
        <f t="shared" ref="E30:E31" si="13">D30/B30</f>
        <v>0</v>
      </c>
    </row>
    <row r="31" spans="1:5" x14ac:dyDescent="0.25">
      <c r="A31" t="s">
        <v>18</v>
      </c>
      <c r="B31" s="3">
        <v>28800</v>
      </c>
      <c r="C31" s="3">
        <v>31700</v>
      </c>
      <c r="D31" s="3">
        <f t="shared" si="12"/>
        <v>2900</v>
      </c>
      <c r="E31" s="2">
        <f t="shared" si="13"/>
        <v>0.10069444444444445</v>
      </c>
    </row>
    <row r="32" spans="1:5" ht="17.25" x14ac:dyDescent="0.4">
      <c r="A32" t="s">
        <v>17</v>
      </c>
      <c r="B32" s="4">
        <v>45000</v>
      </c>
      <c r="C32" s="4">
        <v>46200</v>
      </c>
      <c r="D32" s="4">
        <f t="shared" ref="D32:D33" si="14">C32-B32</f>
        <v>1200</v>
      </c>
      <c r="E32" s="2">
        <f t="shared" ref="E32:E33" si="15">D32/B32</f>
        <v>2.6666666666666668E-2</v>
      </c>
    </row>
    <row r="33" spans="1:5" x14ac:dyDescent="0.25">
      <c r="B33" s="3">
        <f>SUM(B29:B32)</f>
        <v>193300</v>
      </c>
      <c r="C33" s="3">
        <f>SUM(C29:C32)</f>
        <v>202100</v>
      </c>
      <c r="D33" s="3">
        <f t="shared" si="14"/>
        <v>8800</v>
      </c>
      <c r="E33" s="2">
        <f t="shared" si="15"/>
        <v>4.552509053285049E-2</v>
      </c>
    </row>
    <row r="35" spans="1:5" x14ac:dyDescent="0.25">
      <c r="A35" s="1" t="s">
        <v>3</v>
      </c>
    </row>
    <row r="36" spans="1:5" x14ac:dyDescent="0.25">
      <c r="A36" t="s">
        <v>4</v>
      </c>
      <c r="B36" s="3">
        <v>403000</v>
      </c>
      <c r="C36" s="3">
        <v>425500</v>
      </c>
      <c r="D36" s="3">
        <f>C36-B36</f>
        <v>22500</v>
      </c>
      <c r="E36" s="2">
        <f>D36/B36</f>
        <v>5.5831265508684863E-2</v>
      </c>
    </row>
    <row r="37" spans="1:5" x14ac:dyDescent="0.25">
      <c r="A37" t="s">
        <v>13</v>
      </c>
      <c r="B37" s="3">
        <v>72000</v>
      </c>
      <c r="C37" s="3">
        <v>81500</v>
      </c>
      <c r="D37" s="3">
        <f t="shared" ref="D37:D38" si="16">C37-B37</f>
        <v>9500</v>
      </c>
      <c r="E37" s="2">
        <f t="shared" ref="E37:E38" si="17">D37/B37</f>
        <v>0.13194444444444445</v>
      </c>
    </row>
    <row r="38" spans="1:5" x14ac:dyDescent="0.25">
      <c r="A38" t="s">
        <v>14</v>
      </c>
      <c r="B38" s="3">
        <v>20500</v>
      </c>
      <c r="C38" s="3">
        <v>19600</v>
      </c>
      <c r="D38" s="3">
        <f t="shared" si="16"/>
        <v>-900</v>
      </c>
      <c r="E38" s="2">
        <f t="shared" si="17"/>
        <v>-4.3902439024390241E-2</v>
      </c>
    </row>
    <row r="39" spans="1:5" ht="17.25" x14ac:dyDescent="0.4">
      <c r="A39" t="s">
        <v>15</v>
      </c>
      <c r="B39" s="4">
        <v>43800</v>
      </c>
      <c r="C39" s="4">
        <v>44500</v>
      </c>
      <c r="D39" s="4">
        <f t="shared" ref="D39:D40" si="18">C39-B39</f>
        <v>700</v>
      </c>
      <c r="E39" s="2">
        <f t="shared" ref="E39:E40" si="19">D39/B39</f>
        <v>1.5981735159817351E-2</v>
      </c>
    </row>
    <row r="40" spans="1:5" x14ac:dyDescent="0.25">
      <c r="B40" s="3">
        <f>SUM(B36:B39)</f>
        <v>539300</v>
      </c>
      <c r="C40" s="3">
        <f>SUM(C36:C39)</f>
        <v>571100</v>
      </c>
      <c r="D40" s="3">
        <f t="shared" si="18"/>
        <v>31800</v>
      </c>
      <c r="E40" s="2">
        <f t="shared" si="19"/>
        <v>5.8965325421843129E-2</v>
      </c>
    </row>
  </sheetData>
  <conditionalFormatting sqref="E1:E1048576">
    <cfRule type="cellIs" dxfId="2" priority="2" operator="greaterThan">
      <formula>0.05</formula>
    </cfRule>
  </conditionalFormatting>
  <conditionalFormatting sqref="D1:D1048576">
    <cfRule type="cellIs" dxfId="0" priority="1" operator="greaterThan">
      <formula>10000</formula>
    </cfRule>
  </conditionalFormatting>
  <hyperlinks>
    <hyperlink ref="A2" r:id="rId1" xr:uid="{F148A8E8-B924-48E4-8EA2-4EC40674D4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2024-12-10T19:11:17Z</dcterms:created>
  <dcterms:modified xsi:type="dcterms:W3CDTF">2024-12-10T19:53:37Z</dcterms:modified>
</cp:coreProperties>
</file>